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activeTab="0"/>
  </bookViews>
  <sheets>
    <sheet name="VEST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<sst xmlns="http://schemas.openxmlformats.org/spreadsheetml/2006/main" count="29" uniqueCount="28">
  <si>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2018 - 2021</t>
  </si>
  <si>
    <t>År</t>
  </si>
  <si>
    <t>Vald Tune</t>
  </si>
  <si>
    <t>Ku/</t>
  </si>
  <si>
    <t>Okse 2 ½</t>
  </si>
  <si>
    <t>Okse 1 ½</t>
  </si>
  <si>
    <t>Okse kalv</t>
  </si>
  <si>
    <t>KU 2 ½</t>
  </si>
  <si>
    <t>Ku 1 ½</t>
  </si>
  <si>
    <t>Ku kalv</t>
  </si>
  <si>
    <t>Sum felte dyr</t>
  </si>
  <si>
    <t>Tildelte dyr</t>
  </si>
  <si>
    <t>Fellings %</t>
  </si>
  <si>
    <t>okse</t>
  </si>
  <si>
    <t>SUM</t>
  </si>
  <si>
    <t>% fordel.</t>
  </si>
  <si>
    <t>snitt</t>
  </si>
  <si>
    <t>&lt; 15</t>
  </si>
  <si>
    <t>&lt; 19,0</t>
  </si>
  <si>
    <t>&gt; 30</t>
  </si>
  <si>
    <t xml:space="preserve"> 35/år</t>
  </si>
  <si>
    <t>Målsettning</t>
  </si>
  <si>
    <t xml:space="preserve">Okse </t>
  </si>
  <si>
    <t xml:space="preserve">Ku  </t>
  </si>
  <si>
    <t>Kalv</t>
  </si>
  <si>
    <t>Ungdyr 61%</t>
  </si>
  <si>
    <t>inkl. kalv</t>
  </si>
  <si>
    <t xml:space="preserve"> 1,5 år og eldre</t>
  </si>
</sst>
</file>

<file path=xl/styles.xml><?xml version="1.0" encoding="utf-8"?>
<styleSheet xmlns="http://schemas.openxmlformats.org/spreadsheetml/2006/main">
  <numFmts count="1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0.0"/>
    <numFmt numFmtId="165" formatCode="0.0\ %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/>
      <bottom/>
    </border>
    <border>
      <left style="medium"/>
      <right style="thin"/>
      <top style="medium"/>
      <bottom>
        <color indexed="63"/>
      </bottom>
    </border>
    <border>
      <left style="medium"/>
      <right/>
      <top>
        <color indexed="63"/>
      </top>
      <bottom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43" fontId="28" fillId="0" borderId="0" applyFont="0" applyFill="0" applyBorder="0" applyAlignment="0" applyProtection="0"/>
    <xf numFmtId="0" fontId="35" fillId="24" borderId="3" applyNumberFormat="0" applyAlignment="0" applyProtection="0"/>
    <xf numFmtId="0" fontId="28" fillId="25" borderId="4" applyNumberFormat="0" applyFont="0" applyAlignment="0" applyProtection="0"/>
    <xf numFmtId="0" fontId="0" fillId="0" borderId="0">
      <alignment/>
      <protection/>
    </xf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1" fontId="28" fillId="0" borderId="0" applyFont="0" applyFill="0" applyBorder="0" applyAlignment="0" applyProtection="0"/>
    <xf numFmtId="0" fontId="42" fillId="20" borderId="9" applyNumberFormat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42" applyFont="1" applyBorder="1">
      <alignment/>
      <protection/>
    </xf>
    <xf numFmtId="0" fontId="2" fillId="0" borderId="19" xfId="0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45" fillId="0" borderId="20" xfId="0" applyNumberFormat="1" applyFont="1" applyBorder="1" applyAlignment="1">
      <alignment/>
    </xf>
    <xf numFmtId="0" fontId="4" fillId="0" borderId="18" xfId="42" applyFont="1" applyBorder="1" applyAlignment="1">
      <alignment horizontal="right" wrapText="1"/>
      <protection/>
    </xf>
    <xf numFmtId="0" fontId="2" fillId="0" borderId="22" xfId="0" applyFont="1" applyBorder="1" applyAlignment="1">
      <alignment/>
    </xf>
    <xf numFmtId="0" fontId="4" fillId="0" borderId="23" xfId="42" applyFont="1" applyBorder="1" applyAlignment="1">
      <alignment horizontal="right"/>
      <protection/>
    </xf>
    <xf numFmtId="0" fontId="3" fillId="0" borderId="23" xfId="42" applyFont="1" applyBorder="1">
      <alignment/>
      <protection/>
    </xf>
    <xf numFmtId="0" fontId="3" fillId="0" borderId="0" xfId="0" applyFont="1" applyAlignment="1">
      <alignment/>
    </xf>
    <xf numFmtId="164" fontId="3" fillId="0" borderId="24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0" xfId="42" applyFont="1" applyBorder="1">
      <alignment/>
      <protection/>
    </xf>
    <xf numFmtId="164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164" fontId="5" fillId="0" borderId="10" xfId="42" applyNumberFormat="1" applyFont="1" applyBorder="1">
      <alignment/>
      <protection/>
    </xf>
    <xf numFmtId="0" fontId="5" fillId="0" borderId="11" xfId="42" applyFont="1" applyBorder="1">
      <alignment/>
      <protection/>
    </xf>
    <xf numFmtId="0" fontId="5" fillId="0" borderId="0" xfId="0" applyFont="1" applyAlignment="1">
      <alignment/>
    </xf>
    <xf numFmtId="0" fontId="5" fillId="0" borderId="19" xfId="0" applyFont="1" applyBorder="1" applyAlignment="1">
      <alignment horizontal="right"/>
    </xf>
    <xf numFmtId="2" fontId="45" fillId="0" borderId="20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164" fontId="6" fillId="0" borderId="33" xfId="48" applyNumberFormat="1" applyFont="1" applyBorder="1" applyAlignment="1">
      <alignment/>
    </xf>
    <xf numFmtId="165" fontId="6" fillId="0" borderId="34" xfId="48" applyNumberFormat="1" applyFont="1" applyBorder="1" applyAlignment="1">
      <alignment/>
    </xf>
    <xf numFmtId="165" fontId="6" fillId="0" borderId="34" xfId="0" applyNumberFormat="1" applyFont="1" applyBorder="1" applyAlignment="1">
      <alignment/>
    </xf>
    <xf numFmtId="165" fontId="6" fillId="0" borderId="33" xfId="48" applyNumberFormat="1" applyFont="1" applyFill="1" applyBorder="1" applyAlignment="1">
      <alignment/>
    </xf>
    <xf numFmtId="165" fontId="6" fillId="0" borderId="25" xfId="48" applyNumberFormat="1" applyFont="1" applyBorder="1" applyAlignment="1">
      <alignment/>
    </xf>
    <xf numFmtId="0" fontId="46" fillId="0" borderId="35" xfId="0" applyFont="1" applyBorder="1" applyAlignment="1">
      <alignment/>
    </xf>
    <xf numFmtId="165" fontId="6" fillId="0" borderId="0" xfId="48" applyNumberFormat="1" applyFont="1" applyBorder="1" applyAlignment="1">
      <alignment/>
    </xf>
    <xf numFmtId="165" fontId="7" fillId="0" borderId="36" xfId="0" applyNumberFormat="1" applyFont="1" applyBorder="1" applyAlignment="1">
      <alignment/>
    </xf>
    <xf numFmtId="165" fontId="7" fillId="0" borderId="37" xfId="48" applyNumberFormat="1" applyFont="1" applyFill="1" applyBorder="1" applyAlignment="1">
      <alignment/>
    </xf>
    <xf numFmtId="165" fontId="5" fillId="33" borderId="33" xfId="48" applyNumberFormat="1" applyFont="1" applyFill="1" applyBorder="1" applyAlignment="1">
      <alignment/>
    </xf>
    <xf numFmtId="165" fontId="5" fillId="0" borderId="0" xfId="48" applyNumberFormat="1" applyFont="1" applyFill="1" applyBorder="1" applyAlignment="1">
      <alignment/>
    </xf>
    <xf numFmtId="165" fontId="3" fillId="0" borderId="0" xfId="0" applyNumberFormat="1" applyFont="1" applyAlignment="1">
      <alignment/>
    </xf>
    <xf numFmtId="164" fontId="8" fillId="0" borderId="33" xfId="48" applyNumberFormat="1" applyFont="1" applyFill="1" applyBorder="1" applyAlignment="1">
      <alignment horizontal="center"/>
    </xf>
    <xf numFmtId="165" fontId="8" fillId="0" borderId="0" xfId="48" applyNumberFormat="1" applyFont="1" applyFill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0" fontId="9" fillId="0" borderId="0" xfId="0" applyFont="1" applyAlignment="1">
      <alignment/>
    </xf>
    <xf numFmtId="0" fontId="6" fillId="0" borderId="38" xfId="0" applyFont="1" applyBorder="1" applyAlignment="1">
      <alignment horizontal="center"/>
    </xf>
    <xf numFmtId="164" fontId="5" fillId="0" borderId="39" xfId="42" applyNumberFormat="1" applyFont="1" applyBorder="1">
      <alignment/>
      <protection/>
    </xf>
    <xf numFmtId="0" fontId="2" fillId="0" borderId="4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8" xfId="0" applyFont="1" applyBorder="1" applyAlignment="1">
      <alignment horizontal="center"/>
    </xf>
  </cellXfs>
  <cellStyles count="48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ormal 2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152400</xdr:rowOff>
    </xdr:from>
    <xdr:to>
      <xdr:col>3</xdr:col>
      <xdr:colOff>190500</xdr:colOff>
      <xdr:row>3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180975" y="152400"/>
          <a:ext cx="1685925" cy="504825"/>
          <a:chOff x="240" y="144"/>
          <a:chExt cx="1536" cy="372"/>
        </a:xfrm>
        <a:solidFill>
          <a:srgbClr val="FFFFFF"/>
        </a:solidFill>
      </xdr:grpSpPr>
      <xdr:pic>
        <xdr:nvPicPr>
          <xdr:cNvPr id="2" name="Picture 2" descr="head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76" y="144"/>
            <a:ext cx="1200" cy="29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VAAP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0" y="144"/>
            <a:ext cx="297" cy="3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D21" sqref="D21"/>
    </sheetView>
  </sheetViews>
  <sheetFormatPr defaultColWidth="11.421875" defaultRowHeight="12.75"/>
  <cols>
    <col min="1" max="1" width="2.421875" style="0" customWidth="1"/>
    <col min="2" max="2" width="11.421875" style="0" customWidth="1"/>
    <col min="3" max="3" width="11.28125" style="0" customWidth="1"/>
    <col min="4" max="5" width="10.8515625" style="0" customWidth="1"/>
    <col min="6" max="6" width="9.140625" style="0" customWidth="1"/>
    <col min="7" max="8" width="8.8515625" style="0" customWidth="1"/>
    <col min="9" max="9" width="14.00390625" style="0" customWidth="1"/>
    <col min="10" max="10" width="12.140625" style="0" customWidth="1"/>
    <col min="11" max="11" width="15.421875" style="0" customWidth="1"/>
  </cols>
  <sheetData>
    <row r="1" spans="2:9" ht="12.75">
      <c r="B1" s="1"/>
      <c r="C1" s="1"/>
      <c r="D1" s="1"/>
      <c r="E1" s="1"/>
      <c r="F1" s="1"/>
      <c r="G1" s="1"/>
      <c r="H1" s="1"/>
      <c r="I1" s="1"/>
    </row>
    <row r="2" spans="2:9" ht="15.75">
      <c r="B2" s="1"/>
      <c r="C2" s="1"/>
      <c r="D2" s="1"/>
      <c r="E2" s="2" t="s">
        <v>0</v>
      </c>
      <c r="F2" s="1"/>
      <c r="G2" s="1"/>
      <c r="H2" s="1"/>
      <c r="I2" s="1"/>
    </row>
    <row r="3" spans="2:9" ht="12.75">
      <c r="B3" s="1"/>
      <c r="C3" s="1"/>
      <c r="D3" s="1"/>
      <c r="E3" s="1"/>
      <c r="F3" s="1"/>
      <c r="G3" s="1"/>
      <c r="H3" s="1"/>
      <c r="I3" s="1"/>
    </row>
    <row r="4" ht="13.5" thickBot="1"/>
    <row r="5" spans="2:12" ht="15.75" thickBot="1">
      <c r="B5" s="3" t="s">
        <v>1</v>
      </c>
      <c r="C5" s="4" t="s">
        <v>2</v>
      </c>
      <c r="D5" s="5"/>
      <c r="E5" s="5"/>
      <c r="F5" s="6"/>
      <c r="G5" s="6"/>
      <c r="H5" s="6"/>
      <c r="I5" s="6"/>
      <c r="J5" s="7"/>
      <c r="K5" s="7"/>
      <c r="L5" s="8" t="s">
        <v>3</v>
      </c>
    </row>
    <row r="6" spans="2:12" ht="15">
      <c r="B6" s="9"/>
      <c r="C6" s="10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2" t="s">
        <v>11</v>
      </c>
      <c r="K6" s="12" t="s">
        <v>12</v>
      </c>
      <c r="L6" s="13" t="s">
        <v>13</v>
      </c>
    </row>
    <row r="7" spans="2:12" ht="15">
      <c r="B7" s="9"/>
      <c r="C7" s="10"/>
      <c r="D7" s="11"/>
      <c r="E7" s="11"/>
      <c r="F7" s="11"/>
      <c r="G7" s="11"/>
      <c r="H7" s="11"/>
      <c r="I7" s="11"/>
      <c r="J7" s="12"/>
      <c r="K7" s="12"/>
      <c r="L7" s="13"/>
    </row>
    <row r="8" spans="2:12" ht="15">
      <c r="B8" s="14">
        <v>2018</v>
      </c>
      <c r="C8" s="15">
        <v>7</v>
      </c>
      <c r="D8" s="15">
        <v>4</v>
      </c>
      <c r="E8" s="15">
        <v>11</v>
      </c>
      <c r="F8" s="15">
        <v>5</v>
      </c>
      <c r="G8" s="15">
        <v>3</v>
      </c>
      <c r="H8" s="15">
        <v>5</v>
      </c>
      <c r="I8" s="15">
        <f>SUM(C8:H8)</f>
        <v>35</v>
      </c>
      <c r="J8" s="16">
        <v>40</v>
      </c>
      <c r="K8" s="17">
        <f>I8*100/J8</f>
        <v>87.5</v>
      </c>
      <c r="L8" s="18">
        <v>1.74</v>
      </c>
    </row>
    <row r="9" spans="2:12" ht="15">
      <c r="B9" s="14">
        <v>2019</v>
      </c>
      <c r="C9" s="15">
        <v>5</v>
      </c>
      <c r="D9" s="15">
        <v>5</v>
      </c>
      <c r="E9" s="15">
        <v>10</v>
      </c>
      <c r="F9" s="15">
        <v>5</v>
      </c>
      <c r="G9" s="15">
        <v>5</v>
      </c>
      <c r="H9" s="15">
        <v>5</v>
      </c>
      <c r="I9" s="15">
        <f>SUM(C9:H9)</f>
        <v>35</v>
      </c>
      <c r="J9" s="16">
        <v>40</v>
      </c>
      <c r="K9" s="17">
        <f>I9*100/J9</f>
        <v>87.5</v>
      </c>
      <c r="L9" s="18">
        <v>2.4</v>
      </c>
    </row>
    <row r="10" spans="2:12" ht="17.25">
      <c r="B10" s="14">
        <v>2020</v>
      </c>
      <c r="C10" s="19"/>
      <c r="D10" s="19"/>
      <c r="E10" s="19"/>
      <c r="F10" s="19"/>
      <c r="G10" s="19"/>
      <c r="H10" s="19"/>
      <c r="I10" s="15">
        <f>SUM(C10:H10)</f>
        <v>0</v>
      </c>
      <c r="J10" s="16">
        <v>40</v>
      </c>
      <c r="K10" s="17">
        <f>I10*100/J10</f>
        <v>0</v>
      </c>
      <c r="L10" s="18"/>
    </row>
    <row r="11" spans="2:12" ht="17.25">
      <c r="B11" s="20">
        <v>2021</v>
      </c>
      <c r="C11" s="21"/>
      <c r="D11" s="21"/>
      <c r="E11" s="21"/>
      <c r="F11" s="21"/>
      <c r="G11" s="21"/>
      <c r="H11" s="21"/>
      <c r="I11" s="15">
        <f>SUM(C11:H11)</f>
        <v>0</v>
      </c>
      <c r="J11" s="16">
        <v>40</v>
      </c>
      <c r="K11" s="17">
        <f>I11*100/J11</f>
        <v>0</v>
      </c>
      <c r="L11" s="18"/>
    </row>
    <row r="12" spans="2:12" ht="9" customHeight="1" thickBot="1">
      <c r="B12" s="11"/>
      <c r="C12" s="22"/>
      <c r="D12" s="22"/>
      <c r="E12" s="22"/>
      <c r="F12" s="22"/>
      <c r="G12" s="22"/>
      <c r="H12" s="22"/>
      <c r="I12" s="22"/>
      <c r="J12" s="23"/>
      <c r="K12" s="24"/>
      <c r="L12" s="25"/>
    </row>
    <row r="13" spans="2:12" ht="15.75" thickBot="1">
      <c r="B13" s="26" t="s">
        <v>14</v>
      </c>
      <c r="C13" s="27">
        <f>SUM(C7:C12)</f>
        <v>12</v>
      </c>
      <c r="D13" s="27">
        <f aca="true" t="shared" si="0" ref="D13:I13">SUM(D7:D12)</f>
        <v>9</v>
      </c>
      <c r="E13" s="27">
        <f t="shared" si="0"/>
        <v>21</v>
      </c>
      <c r="F13" s="27">
        <f t="shared" si="0"/>
        <v>10</v>
      </c>
      <c r="G13" s="27">
        <f t="shared" si="0"/>
        <v>8</v>
      </c>
      <c r="H13" s="27">
        <f t="shared" si="0"/>
        <v>10</v>
      </c>
      <c r="I13" s="27">
        <f t="shared" si="0"/>
        <v>70</v>
      </c>
      <c r="J13" s="3">
        <f>SUM(J7:J12)</f>
        <v>160</v>
      </c>
      <c r="K13" s="28">
        <f>I13*100/J13</f>
        <v>43.75</v>
      </c>
      <c r="L13" s="25"/>
    </row>
    <row r="14" spans="2:12" ht="15.75" thickBot="1">
      <c r="B14" s="29" t="s">
        <v>15</v>
      </c>
      <c r="C14" s="66">
        <f aca="true" t="shared" si="1" ref="C14:H14">C13*100/$I$13</f>
        <v>17.142857142857142</v>
      </c>
      <c r="D14" s="66">
        <f t="shared" si="1"/>
        <v>12.857142857142858</v>
      </c>
      <c r="E14" s="66">
        <f t="shared" si="1"/>
        <v>30</v>
      </c>
      <c r="F14" s="30">
        <f t="shared" si="1"/>
        <v>14.285714285714286</v>
      </c>
      <c r="G14" s="30">
        <f t="shared" si="1"/>
        <v>11.428571428571429</v>
      </c>
      <c r="H14" s="30">
        <f t="shared" si="1"/>
        <v>14.285714285714286</v>
      </c>
      <c r="I14" s="31">
        <v>100</v>
      </c>
      <c r="J14" s="32"/>
      <c r="K14" s="33" t="s">
        <v>16</v>
      </c>
      <c r="L14" s="34"/>
    </row>
    <row r="15" spans="2:12" ht="15.75" thickBot="1">
      <c r="B15" s="35" t="s">
        <v>15</v>
      </c>
      <c r="C15" s="69" t="s">
        <v>17</v>
      </c>
      <c r="D15" s="69"/>
      <c r="E15" s="69"/>
      <c r="F15" s="65" t="s">
        <v>18</v>
      </c>
      <c r="G15" s="36"/>
      <c r="H15" s="38" t="s">
        <v>19</v>
      </c>
      <c r="I15" s="39">
        <v>100</v>
      </c>
      <c r="J15" s="40" t="s">
        <v>20</v>
      </c>
      <c r="K15" s="40" t="s">
        <v>21</v>
      </c>
      <c r="L15" s="41">
        <v>2</v>
      </c>
    </row>
    <row r="16" spans="1:13" ht="15.75" thickBot="1">
      <c r="A16" s="23"/>
      <c r="B16" s="42"/>
      <c r="C16" s="42"/>
      <c r="D16" s="67" t="s">
        <v>22</v>
      </c>
      <c r="E16" s="68"/>
      <c r="F16" s="43"/>
      <c r="G16" s="43" t="s">
        <v>23</v>
      </c>
      <c r="H16" s="44" t="s">
        <v>24</v>
      </c>
      <c r="I16" s="45" t="s">
        <v>25</v>
      </c>
      <c r="K16" s="42"/>
      <c r="L16" s="42"/>
      <c r="M16" s="23"/>
    </row>
    <row r="17" spans="1:13" ht="15.75" thickBot="1">
      <c r="A17" s="23"/>
      <c r="B17" s="42"/>
      <c r="C17" s="42"/>
      <c r="D17" s="46">
        <f>C14+D14</f>
        <v>30</v>
      </c>
      <c r="E17" s="47"/>
      <c r="F17" s="48"/>
      <c r="G17" s="46">
        <f>F14+G14</f>
        <v>25.714285714285715</v>
      </c>
      <c r="H17" s="49">
        <f>(E13+H13)/I13</f>
        <v>0.44285714285714284</v>
      </c>
      <c r="I17" s="50">
        <f>(D13+G13+E13+H13)/I13</f>
        <v>0.6857142857142857</v>
      </c>
      <c r="J17" s="51"/>
      <c r="K17" s="42"/>
      <c r="L17" s="42"/>
      <c r="M17" s="23"/>
    </row>
    <row r="18" spans="1:13" ht="15.75" thickBot="1">
      <c r="A18" s="23"/>
      <c r="B18" s="42"/>
      <c r="C18" s="42"/>
      <c r="D18" s="52"/>
      <c r="E18" s="52"/>
      <c r="F18" s="53"/>
      <c r="G18" s="54"/>
      <c r="H18" s="49"/>
      <c r="I18" s="52"/>
      <c r="J18" s="23"/>
      <c r="K18" s="42"/>
      <c r="L18" s="42"/>
      <c r="M18" s="23"/>
    </row>
    <row r="19" spans="1:13" ht="15.75" thickBot="1">
      <c r="A19" s="23"/>
      <c r="B19" s="23"/>
      <c r="C19" s="23"/>
      <c r="D19" s="55">
        <f>(C13+D13+E13)/$I$13</f>
        <v>0.6</v>
      </c>
      <c r="E19" s="56"/>
      <c r="F19" s="57"/>
      <c r="G19" s="55">
        <f>(F13+G13+H13)/$I$13</f>
        <v>0.4</v>
      </c>
      <c r="H19" s="32" t="s">
        <v>26</v>
      </c>
      <c r="I19" s="23"/>
      <c r="J19" s="1"/>
      <c r="K19" s="1"/>
      <c r="L19" s="1"/>
      <c r="M19" s="23"/>
    </row>
    <row r="20" spans="1:13" ht="15.75" thickBot="1">
      <c r="A20" s="23"/>
      <c r="D20" s="58">
        <f>100*(C13+D13)/(C13+D13+F13+G13)</f>
        <v>53.84615384615385</v>
      </c>
      <c r="E20" s="59"/>
      <c r="F20" s="60"/>
      <c r="G20" s="58">
        <f>100*(F13+G13)/(C13+D13+F13+G13)</f>
        <v>46.15384615384615</v>
      </c>
      <c r="H20" s="32" t="s">
        <v>27</v>
      </c>
      <c r="I20" s="23"/>
      <c r="J20" s="23"/>
      <c r="K20" s="23"/>
      <c r="L20" s="23"/>
      <c r="M20" s="23"/>
    </row>
    <row r="21" spans="2:12" ht="15">
      <c r="B21" s="42"/>
      <c r="C21" s="37"/>
      <c r="D21" s="61"/>
      <c r="E21" s="37"/>
      <c r="F21" s="37"/>
      <c r="G21" s="61"/>
      <c r="H21" s="37"/>
      <c r="I21" s="37"/>
      <c r="J21" s="42"/>
      <c r="K21" s="42"/>
      <c r="L21" s="2"/>
    </row>
    <row r="22" spans="2:12" ht="15">
      <c r="B22" s="42"/>
      <c r="C22" s="37"/>
      <c r="D22" s="62"/>
      <c r="E22" s="62"/>
      <c r="F22" s="37"/>
      <c r="G22" s="62"/>
      <c r="H22" s="62"/>
      <c r="I22" s="37"/>
      <c r="J22" s="42"/>
      <c r="K22" s="42"/>
      <c r="L22" s="2"/>
    </row>
    <row r="23" ht="12.75">
      <c r="J23" s="63"/>
    </row>
    <row r="24" ht="12.75">
      <c r="B24" s="64"/>
    </row>
    <row r="25" ht="12.75">
      <c r="B25" s="64"/>
    </row>
    <row r="26" ht="12.75">
      <c r="B26" s="64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 Pinaas</dc:creator>
  <cp:keywords/>
  <dc:description/>
  <cp:lastModifiedBy>Thor Pinaas</cp:lastModifiedBy>
  <dcterms:created xsi:type="dcterms:W3CDTF">2019-12-30T11:25:04Z</dcterms:created>
  <dcterms:modified xsi:type="dcterms:W3CDTF">2020-04-26T11:49:57Z</dcterms:modified>
  <cp:category/>
  <cp:version/>
  <cp:contentType/>
  <cp:contentStatus/>
</cp:coreProperties>
</file>