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Øst" sheetId="1" r:id="rId1"/>
  </sheets>
  <definedNames>
    <definedName name="_xlnm.Print_Area" localSheetId="0">'Øst'!$A$1:$M$19</definedName>
  </definedNames>
  <calcPr fullCalcOnLoad="1"/>
</workbook>
</file>

<file path=xl/sharedStrings.xml><?xml version="1.0" encoding="utf-8"?>
<sst xmlns="http://schemas.openxmlformats.org/spreadsheetml/2006/main" count="27" uniqueCount="26">
  <si>
    <t>2018 - 2021</t>
  </si>
  <si>
    <t>År</t>
  </si>
  <si>
    <t>Vald Øst</t>
  </si>
  <si>
    <t>Ku/</t>
  </si>
  <si>
    <t>Okse 2 ½</t>
  </si>
  <si>
    <t>Okse 1 ½</t>
  </si>
  <si>
    <t>Oksekalv</t>
  </si>
  <si>
    <t>KU 2 ½</t>
  </si>
  <si>
    <t>Ku 1 ½</t>
  </si>
  <si>
    <t>Kukalv</t>
  </si>
  <si>
    <t>Sum felte dyr</t>
  </si>
  <si>
    <t xml:space="preserve">Tildelte </t>
  </si>
  <si>
    <t>Fellings %</t>
  </si>
  <si>
    <t>Okse</t>
  </si>
  <si>
    <t>SUM</t>
  </si>
  <si>
    <t>% fordel.</t>
  </si>
  <si>
    <t>&lt; 15</t>
  </si>
  <si>
    <t>&lt; 19</t>
  </si>
  <si>
    <t>&gt; 30</t>
  </si>
  <si>
    <t>Målsettning</t>
  </si>
  <si>
    <t xml:space="preserve">Okse </t>
  </si>
  <si>
    <t xml:space="preserve">Ku  </t>
  </si>
  <si>
    <t>Kalv</t>
  </si>
  <si>
    <t>Ungdyr 61%</t>
  </si>
  <si>
    <t>inkl. kalv</t>
  </si>
  <si>
    <t xml:space="preserve"> 1,5 år og eldre</t>
  </si>
</sst>
</file>

<file path=xl/styles.xml><?xml version="1.0" encoding="utf-8"?>
<styleSheet xmlns="http://schemas.openxmlformats.org/spreadsheetml/2006/main">
  <numFmts count="1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"/>
    <numFmt numFmtId="165" formatCode="0.0\ %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25" fillId="0" borderId="0" applyFont="0" applyFill="0" applyBorder="0" applyAlignment="0" applyProtection="0"/>
    <xf numFmtId="0" fontId="32" fillId="24" borderId="3" applyNumberFormat="0" applyAlignment="0" applyProtection="0"/>
    <xf numFmtId="0" fontId="25" fillId="25" borderId="4" applyNumberFormat="0" applyFont="0" applyAlignment="0" applyProtection="0"/>
    <xf numFmtId="0" fontId="0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25" fillId="0" borderId="0" applyFont="0" applyFill="0" applyBorder="0" applyAlignment="0" applyProtection="0"/>
    <xf numFmtId="0" fontId="39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42" applyFont="1" applyBorder="1">
      <alignment/>
      <protection/>
    </xf>
    <xf numFmtId="0" fontId="4" fillId="0" borderId="23" xfId="42" applyFont="1" applyBorder="1" applyAlignment="1">
      <alignment wrapText="1"/>
      <protection/>
    </xf>
    <xf numFmtId="0" fontId="4" fillId="0" borderId="28" xfId="0" applyFont="1" applyBorder="1" applyAlignment="1">
      <alignment/>
    </xf>
    <xf numFmtId="164" fontId="4" fillId="0" borderId="2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7" xfId="42" applyFont="1" applyBorder="1" applyAlignment="1">
      <alignment wrapText="1"/>
      <protection/>
    </xf>
    <xf numFmtId="164" fontId="3" fillId="0" borderId="2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42" applyFont="1" applyBorder="1">
      <alignment/>
      <protection/>
    </xf>
    <xf numFmtId="0" fontId="4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0" fontId="4" fillId="0" borderId="21" xfId="0" applyFont="1" applyBorder="1" applyAlignment="1">
      <alignment/>
    </xf>
    <xf numFmtId="165" fontId="5" fillId="0" borderId="22" xfId="49" applyNumberFormat="1" applyFont="1" applyFill="1" applyBorder="1" applyAlignment="1">
      <alignment/>
    </xf>
    <xf numFmtId="165" fontId="5" fillId="0" borderId="22" xfId="49" applyNumberFormat="1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164" fontId="3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65" fontId="3" fillId="0" borderId="39" xfId="49" applyNumberFormat="1" applyFont="1" applyBorder="1" applyAlignment="1">
      <alignment/>
    </xf>
    <xf numFmtId="165" fontId="3" fillId="0" borderId="40" xfId="49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39" xfId="49" applyNumberFormat="1" applyFont="1" applyFill="1" applyBorder="1" applyAlignment="1">
      <alignment/>
    </xf>
    <xf numFmtId="165" fontId="3" fillId="0" borderId="35" xfId="49" applyNumberFormat="1" applyFont="1" applyBorder="1" applyAlignment="1">
      <alignment/>
    </xf>
    <xf numFmtId="0" fontId="42" fillId="0" borderId="34" xfId="0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42" xfId="49" applyNumberFormat="1" applyFont="1" applyFill="1" applyBorder="1" applyAlignment="1">
      <alignment/>
    </xf>
    <xf numFmtId="165" fontId="5" fillId="33" borderId="27" xfId="49" applyNumberFormat="1" applyFont="1" applyFill="1" applyBorder="1" applyAlignment="1">
      <alignment/>
    </xf>
    <xf numFmtId="165" fontId="5" fillId="0" borderId="0" xfId="49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5" fillId="33" borderId="22" xfId="49" applyNumberFormat="1" applyFont="1" applyFill="1" applyBorder="1" applyAlignment="1">
      <alignment/>
    </xf>
    <xf numFmtId="0" fontId="0" fillId="0" borderId="0" xfId="0" applyFont="1" applyAlignment="1">
      <alignment/>
    </xf>
    <xf numFmtId="164" fontId="7" fillId="0" borderId="39" xfId="49" applyNumberFormat="1" applyFont="1" applyFill="1" applyBorder="1" applyAlignment="1">
      <alignment horizontal="center"/>
    </xf>
    <xf numFmtId="165" fontId="7" fillId="0" borderId="0" xfId="49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Prosent 2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4286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 descr="hea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VAAP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18" sqref="N18"/>
    </sheetView>
  </sheetViews>
  <sheetFormatPr defaultColWidth="11.421875" defaultRowHeight="12.75"/>
  <cols>
    <col min="1" max="1" width="2.421875" style="0" customWidth="1"/>
    <col min="3" max="3" width="11.28125" style="0" customWidth="1"/>
    <col min="4" max="4" width="10.8515625" style="0" customWidth="1"/>
    <col min="5" max="5" width="10.140625" style="0" customWidth="1"/>
    <col min="6" max="6" width="9.140625" style="0" customWidth="1"/>
    <col min="7" max="8" width="8.8515625" style="0" customWidth="1"/>
    <col min="9" max="9" width="14.28125" style="0" customWidth="1"/>
    <col min="10" max="10" width="9.421875" style="0" customWidth="1"/>
    <col min="11" max="11" width="15.140625" style="0" customWidth="1"/>
    <col min="12" max="12" width="8.7109375" style="0" customWidth="1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15.75">
      <c r="A2" s="1"/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1"/>
    </row>
    <row r="3" spans="1:13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6" customHeight="1" thickBot="1">
      <c r="A4" s="2"/>
      <c r="B4" s="4"/>
      <c r="C4" s="5"/>
      <c r="D4" s="2"/>
      <c r="E4" s="2"/>
      <c r="F4" s="2"/>
      <c r="G4" s="2"/>
      <c r="H4" s="2"/>
      <c r="I4" s="2"/>
      <c r="J4" s="2"/>
      <c r="K4" s="6"/>
      <c r="L4" s="2"/>
      <c r="M4" s="1"/>
    </row>
    <row r="5" spans="1:13" ht="15.75" thickBot="1">
      <c r="A5" s="1"/>
      <c r="B5" s="7" t="s">
        <v>1</v>
      </c>
      <c r="C5" s="8" t="s">
        <v>2</v>
      </c>
      <c r="D5" s="9"/>
      <c r="E5" s="9"/>
      <c r="F5" s="10"/>
      <c r="G5" s="10"/>
      <c r="H5" s="10"/>
      <c r="I5" s="10"/>
      <c r="J5" s="11"/>
      <c r="K5" s="11"/>
      <c r="L5" s="12" t="s">
        <v>3</v>
      </c>
      <c r="M5" s="1"/>
    </row>
    <row r="6" spans="1:13" ht="15">
      <c r="A6" s="1"/>
      <c r="B6" s="13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"/>
    </row>
    <row r="7" spans="1:13" ht="15">
      <c r="A7" s="1"/>
      <c r="B7" s="18"/>
      <c r="C7" s="19"/>
      <c r="D7" s="20"/>
      <c r="E7" s="20"/>
      <c r="F7" s="20"/>
      <c r="G7" s="20"/>
      <c r="H7" s="20"/>
      <c r="I7" s="20"/>
      <c r="J7" s="21"/>
      <c r="K7" s="22"/>
      <c r="L7" s="17"/>
      <c r="M7" s="1"/>
    </row>
    <row r="8" spans="1:13" ht="15">
      <c r="A8" s="1"/>
      <c r="B8" s="23">
        <v>2018</v>
      </c>
      <c r="C8" s="24">
        <v>9</v>
      </c>
      <c r="D8" s="24">
        <v>12</v>
      </c>
      <c r="E8" s="24">
        <v>8</v>
      </c>
      <c r="F8" s="24">
        <v>6</v>
      </c>
      <c r="G8" s="24">
        <v>5</v>
      </c>
      <c r="H8" s="24">
        <v>8</v>
      </c>
      <c r="I8" s="25">
        <f>SUM(C8:H8)</f>
        <v>48</v>
      </c>
      <c r="J8" s="26">
        <v>89</v>
      </c>
      <c r="K8" s="27">
        <f>I8*100/J8</f>
        <v>53.93258426966292</v>
      </c>
      <c r="L8" s="28">
        <v>1.5</v>
      </c>
      <c r="M8" s="1"/>
    </row>
    <row r="9" spans="1:13" ht="15">
      <c r="A9" s="1"/>
      <c r="B9" s="23">
        <v>2019</v>
      </c>
      <c r="C9" s="29">
        <v>8</v>
      </c>
      <c r="D9" s="29">
        <v>8</v>
      </c>
      <c r="E9" s="29">
        <v>6</v>
      </c>
      <c r="F9" s="29">
        <v>4</v>
      </c>
      <c r="G9" s="29">
        <v>3</v>
      </c>
      <c r="H9" s="29">
        <v>7</v>
      </c>
      <c r="I9" s="30">
        <f>SUM(C9:H9)</f>
        <v>36</v>
      </c>
      <c r="J9" s="26">
        <v>89</v>
      </c>
      <c r="K9" s="27">
        <f>I9*100/J9</f>
        <v>40.449438202247194</v>
      </c>
      <c r="L9" s="28">
        <v>2.3</v>
      </c>
      <c r="M9" s="1"/>
    </row>
    <row r="10" spans="1:13" ht="15">
      <c r="A10" s="1"/>
      <c r="B10" s="23">
        <v>2020</v>
      </c>
      <c r="C10" s="29"/>
      <c r="D10" s="29"/>
      <c r="E10" s="29"/>
      <c r="F10" s="29"/>
      <c r="G10" s="29"/>
      <c r="H10" s="29"/>
      <c r="I10" s="30">
        <f>SUM(C10:H10)</f>
        <v>0</v>
      </c>
      <c r="J10" s="26">
        <v>89</v>
      </c>
      <c r="K10" s="27">
        <f>I10*100/J10</f>
        <v>0</v>
      </c>
      <c r="L10" s="28"/>
      <c r="M10" s="1"/>
    </row>
    <row r="11" spans="1:13" ht="16.5" customHeight="1">
      <c r="A11" s="1"/>
      <c r="B11" s="23">
        <v>2021</v>
      </c>
      <c r="C11" s="24"/>
      <c r="D11" s="24"/>
      <c r="E11" s="24"/>
      <c r="F11" s="24"/>
      <c r="G11" s="24"/>
      <c r="H11" s="24"/>
      <c r="I11" s="31">
        <f>SUM(C11:H11)</f>
        <v>0</v>
      </c>
      <c r="J11" s="26">
        <v>89</v>
      </c>
      <c r="K11" s="27">
        <f>I11*100/J11</f>
        <v>0</v>
      </c>
      <c r="L11" s="32"/>
      <c r="M11" s="1"/>
    </row>
    <row r="12" spans="1:13" ht="15.75" thickBot="1">
      <c r="A12" s="1"/>
      <c r="B12" s="33" t="s">
        <v>14</v>
      </c>
      <c r="C12" s="34">
        <f aca="true" t="shared" si="0" ref="C12:J12">SUM(C7:C11)</f>
        <v>17</v>
      </c>
      <c r="D12" s="34">
        <f t="shared" si="0"/>
        <v>20</v>
      </c>
      <c r="E12" s="34">
        <f t="shared" si="0"/>
        <v>14</v>
      </c>
      <c r="F12" s="34">
        <f t="shared" si="0"/>
        <v>10</v>
      </c>
      <c r="G12" s="34">
        <f t="shared" si="0"/>
        <v>8</v>
      </c>
      <c r="H12" s="34">
        <f t="shared" si="0"/>
        <v>15</v>
      </c>
      <c r="I12" s="34">
        <f t="shared" si="0"/>
        <v>84</v>
      </c>
      <c r="J12" s="35">
        <f t="shared" si="0"/>
        <v>356</v>
      </c>
      <c r="K12" s="36">
        <f>I12*100/J12</f>
        <v>23.59550561797753</v>
      </c>
      <c r="L12" s="17"/>
      <c r="M12" s="1"/>
    </row>
    <row r="13" spans="1:13" ht="15">
      <c r="A13" s="1"/>
      <c r="B13" s="37" t="s">
        <v>15</v>
      </c>
      <c r="C13" s="38">
        <f aca="true" t="shared" si="1" ref="C13:I13">C12/$I$12</f>
        <v>0.20238095238095238</v>
      </c>
      <c r="D13" s="39">
        <f t="shared" si="1"/>
        <v>0.23809523809523808</v>
      </c>
      <c r="E13" s="39">
        <f>E12/$I$12</f>
        <v>0.16666666666666666</v>
      </c>
      <c r="F13" s="38">
        <f t="shared" si="1"/>
        <v>0.11904761904761904</v>
      </c>
      <c r="G13" s="39">
        <f t="shared" si="1"/>
        <v>0.09523809523809523</v>
      </c>
      <c r="H13" s="39">
        <f t="shared" si="1"/>
        <v>0.17857142857142858</v>
      </c>
      <c r="I13" s="39">
        <f t="shared" si="1"/>
        <v>1</v>
      </c>
      <c r="J13" s="40"/>
      <c r="K13" s="40"/>
      <c r="L13" s="17"/>
      <c r="M13" s="1"/>
    </row>
    <row r="14" spans="1:13" ht="15.75" thickBot="1">
      <c r="A14" s="1"/>
      <c r="B14" s="41" t="s">
        <v>15</v>
      </c>
      <c r="C14" s="42" t="s">
        <v>16</v>
      </c>
      <c r="D14" s="42"/>
      <c r="E14" s="42"/>
      <c r="F14" s="42" t="s">
        <v>17</v>
      </c>
      <c r="G14" s="42"/>
      <c r="H14" s="42" t="s">
        <v>18</v>
      </c>
      <c r="I14" s="42">
        <v>100</v>
      </c>
      <c r="K14" s="43" t="s">
        <v>19</v>
      </c>
      <c r="L14" s="44">
        <v>2</v>
      </c>
      <c r="M14" s="1"/>
    </row>
    <row r="15" spans="1:13" ht="15.75" thickBot="1">
      <c r="A15" s="1"/>
      <c r="B15" s="2"/>
      <c r="C15" s="2"/>
      <c r="D15" s="45" t="s">
        <v>20</v>
      </c>
      <c r="E15" s="46"/>
      <c r="F15" s="46"/>
      <c r="G15" s="46" t="s">
        <v>21</v>
      </c>
      <c r="H15" s="47" t="s">
        <v>22</v>
      </c>
      <c r="I15" s="48" t="s">
        <v>23</v>
      </c>
      <c r="K15" s="2"/>
      <c r="L15" s="2"/>
      <c r="M15" s="1"/>
    </row>
    <row r="16" spans="1:13" ht="15.75" thickBot="1">
      <c r="A16" s="1"/>
      <c r="B16" s="2"/>
      <c r="C16" s="2"/>
      <c r="D16" s="49">
        <f>C13+D13</f>
        <v>0.44047619047619047</v>
      </c>
      <c r="E16" s="50"/>
      <c r="F16" s="51"/>
      <c r="G16" s="49">
        <f>F13+G13</f>
        <v>0.21428571428571427</v>
      </c>
      <c r="H16" s="52">
        <f>(E12+H12)/I12</f>
        <v>0.34523809523809523</v>
      </c>
      <c r="I16" s="53">
        <f>(D12+G12+E12+H12)/I12</f>
        <v>0.6785714285714286</v>
      </c>
      <c r="J16" s="54"/>
      <c r="K16" s="2"/>
      <c r="L16" s="2"/>
      <c r="M16" s="1"/>
    </row>
    <row r="17" spans="1:13" ht="15.75" thickBot="1">
      <c r="A17" s="1"/>
      <c r="B17" s="2"/>
      <c r="C17" s="2"/>
      <c r="D17" s="55"/>
      <c r="E17" s="55"/>
      <c r="F17" s="56"/>
      <c r="G17" s="57"/>
      <c r="H17" s="52"/>
      <c r="I17" s="55"/>
      <c r="J17" s="1"/>
      <c r="K17" s="2"/>
      <c r="L17" s="2"/>
      <c r="M17" s="1"/>
    </row>
    <row r="18" spans="1:13" ht="15.75" thickBot="1">
      <c r="A18" s="1"/>
      <c r="B18" s="1"/>
      <c r="C18" s="1"/>
      <c r="D18" s="58">
        <f>(C12+D12+E12)/$I$12</f>
        <v>0.6071428571428571</v>
      </c>
      <c r="E18" s="59"/>
      <c r="F18" s="60"/>
      <c r="G18" s="61">
        <f>(F12+G12+H12)/$I$12</f>
        <v>0.39285714285714285</v>
      </c>
      <c r="H18" s="4" t="s">
        <v>24</v>
      </c>
      <c r="I18" s="1"/>
      <c r="J18" s="62"/>
      <c r="K18" s="62"/>
      <c r="L18" s="62"/>
      <c r="M18" s="1"/>
    </row>
    <row r="19" spans="1:13" ht="15.75" thickBot="1">
      <c r="A19" s="1"/>
      <c r="D19" s="63">
        <f>100*(C12+D12)/(C12+D12+F12+G12)</f>
        <v>67.27272727272727</v>
      </c>
      <c r="E19" s="64"/>
      <c r="F19" s="65"/>
      <c r="G19" s="63">
        <f>100*(F12+G12)/(C12+D12+F12+G12)</f>
        <v>32.72727272727273</v>
      </c>
      <c r="H19" s="4" t="s">
        <v>25</v>
      </c>
      <c r="I19" s="1"/>
      <c r="J19" s="1"/>
      <c r="K19" s="1"/>
      <c r="L19" s="1"/>
      <c r="M19" s="1"/>
    </row>
    <row r="20" spans="1:13" ht="15">
      <c r="A20" s="1"/>
      <c r="D20" s="64"/>
      <c r="E20" s="64"/>
      <c r="F20" s="65"/>
      <c r="G20" s="59"/>
      <c r="H20" s="4"/>
      <c r="I20" s="1"/>
      <c r="J20" s="1"/>
      <c r="K20" s="1"/>
      <c r="L20" s="1"/>
      <c r="M20" s="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Pinaas</dc:creator>
  <cp:keywords/>
  <dc:description/>
  <cp:lastModifiedBy>Thor Pinaas</cp:lastModifiedBy>
  <dcterms:created xsi:type="dcterms:W3CDTF">2019-12-30T11:26:44Z</dcterms:created>
  <dcterms:modified xsi:type="dcterms:W3CDTF">2020-04-26T11:47:45Z</dcterms:modified>
  <cp:category/>
  <cp:version/>
  <cp:contentType/>
  <cp:contentStatus/>
</cp:coreProperties>
</file>